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<sst xmlns="http://schemas.openxmlformats.org/spreadsheetml/2006/main" count="154" uniqueCount="126">
  <si>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</si>
  <si>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</si>
  <si>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</si>
  <si>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</si>
  <si>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</si>
  <si>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</si>
  <si>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</si>
  <si>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</si>
  <si>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</si>
  <si>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</si>
  <si>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</si>
  <si>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</si>
  <si>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</si>
  <si>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</si>
  <si>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</si>
  <si>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</si>
  <si>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</si>
  <si>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</si>
  <si>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</si>
  <si>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</si>
  <si>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</si>
  <si>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</si>
  <si>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</si>
  <si>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</si>
  <si>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</si>
  <si>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</si>
  <si>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</si>
  <si>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</si>
  <si>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</si>
  <si>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</si>
  <si>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</si>
  <si>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</si>
  <si>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</si>
  <si>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</si>
  <si>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</si>
  <si>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</si>
  <si>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</si>
  <si>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</si>
  <si>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</si>
  <si>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</si>
  <si>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</si>
  <si>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</si>
  <si>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</si>
  <si>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</si>
  <si>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</si>
  <si>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</si>
  <si>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</si>
  <si>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</si>
  <si>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</si>
  <si>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</si>
  <si>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</si>
  <si>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</si>
  <si>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</si>
  <si>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</si>
  <si>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</si>
  <si>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</si>
  <si>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</si>
  <si>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</si>
  <si>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</si>
  <si>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</si>
  <si>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</si>
  <si>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</si>
  <si>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</si>
  <si>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</si>
  <si>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</si>
  <si>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</si>
  <si>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</si>
  <si>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</si>
  <si>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</si>
  <si>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</si>
  <si>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</si>
  <si>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</si>
  <si>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</si>
  <si>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</si>
  <si>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</si>
  <si>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</si>
  <si>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</si>
  <si>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</si>
  <si>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</si>
  <si>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</si>
  <si>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</si>
  <si>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</si>
  <si>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</si>
  <si>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</si>
  <si>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</si>
  <si>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</si>
  <si>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</si>
  <si>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</si>
  <si>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</si>
  <si>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</si>
  <si>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</si>
  <si>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</si>
  <si>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</si>
  <si>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</si>
  <si>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</si>
  <si>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</si>
  <si>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</si>
  <si>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</si>
  <si>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</si>
  <si>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</si>
  <si>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</si>
  <si>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</si>
  <si>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</si>
  <si>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</si>
  <si>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</si>
  <si>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</si>
  <si>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</si>
  <si>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</si>
  <si>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</si>
  <si>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</si>
  <si>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</si>
  <si>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</si>
  <si>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</si>
  <si>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</si>
  <si>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</si>
  <si>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</si>
  <si>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</si>
  <si>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</si>
  <si>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</si>
  <si>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Житомирський районний суд Житомирської області</t>
  </si>
  <si>
    <t>10031. Житомирська область.м. Житомир</t>
  </si>
  <si>
    <t>вул. Покровська</t>
  </si>
  <si>
    <t/>
  </si>
  <si>
    <t>Н.В. Мосійчук</t>
  </si>
  <si>
    <t>С.В. Морей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</si>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</sst>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&amp;L6346F396&amp;C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1456</v>
      </c>
      <c r="D6" s="96">
        <f>SUM(D7,D10,D13,D14,D15,D21,D24,D25,D18,D19,D20)</f>
        <v>1411376.4600000018</v>
      </c>
      <c r="E6" s="96">
        <f>SUM(E7,E10,E13,E14,E15,E21,E24,E25,E18,E19,E20)</f>
        <v>1139</v>
      </c>
      <c r="F6" s="96">
        <f>SUM(F7,F10,F13,F14,F15,F21,F24,F25,F18,F19,F20)</f>
        <v>1263867.03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322</v>
      </c>
      <c r="L6" s="96">
        <f>SUM(L7,L10,L13,L14,L15,L21,L24,L25,L18,L19,L20)</f>
        <v>216339.82</v>
      </c>
    </row>
    <row r="7" spans="1:12" ht="16.5" customHeight="1">
      <c r="A7" s="87">
        <v>2</v>
      </c>
      <c r="B7" s="90" t="s">
        <v>74</v>
      </c>
      <c r="C7" s="97">
        <v>598</v>
      </c>
      <c r="D7" s="97">
        <v>909704.060000004</v>
      </c>
      <c r="E7" s="97">
        <v>411</v>
      </c>
      <c r="F7" s="97">
        <v>808968.250000001</v>
      </c>
      <c r="G7" s="97"/>
      <c r="H7" s="97"/>
      <c r="I7" s="97"/>
      <c r="J7" s="97"/>
      <c r="K7" s="97">
        <v>191</v>
      </c>
      <c r="L7" s="97">
        <v>148544.42</v>
      </c>
    </row>
    <row r="8" spans="1:12" ht="16.5" customHeight="1">
      <c r="A8" s="87">
        <v>3</v>
      </c>
      <c r="B8" s="91" t="s">
        <v>75</v>
      </c>
      <c r="C8" s="97">
        <v>285</v>
      </c>
      <c r="D8" s="97">
        <v>602156.12</v>
      </c>
      <c r="E8" s="97">
        <v>284</v>
      </c>
      <c r="F8" s="97">
        <v>610489.34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313</v>
      </c>
      <c r="D9" s="97">
        <v>307547.94</v>
      </c>
      <c r="E9" s="97">
        <v>127</v>
      </c>
      <c r="F9" s="97">
        <v>198478.91</v>
      </c>
      <c r="G9" s="97"/>
      <c r="H9" s="97"/>
      <c r="I9" s="97"/>
      <c r="J9" s="97"/>
      <c r="K9" s="97">
        <v>190</v>
      </c>
      <c r="L9" s="97">
        <v>146623.42</v>
      </c>
    </row>
    <row r="10" spans="1:12" ht="19.5" customHeight="1">
      <c r="A10" s="87">
        <v>5</v>
      </c>
      <c r="B10" s="90" t="s">
        <v>77</v>
      </c>
      <c r="C10" s="97">
        <v>269</v>
      </c>
      <c r="D10" s="97">
        <v>229560.799999999</v>
      </c>
      <c r="E10" s="97">
        <v>238</v>
      </c>
      <c r="F10" s="97">
        <v>203512.429999999</v>
      </c>
      <c r="G10" s="97"/>
      <c r="H10" s="97"/>
      <c r="I10" s="97"/>
      <c r="J10" s="97"/>
      <c r="K10" s="97">
        <v>31</v>
      </c>
      <c r="L10" s="97">
        <v>30736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38420</v>
      </c>
      <c r="E11" s="97">
        <v>14</v>
      </c>
      <c r="F11" s="97">
        <v>23548.8</v>
      </c>
      <c r="G11" s="97"/>
      <c r="H11" s="97"/>
      <c r="I11" s="97"/>
      <c r="J11" s="97"/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249</v>
      </c>
      <c r="D12" s="97">
        <v>191140.799999999</v>
      </c>
      <c r="E12" s="97">
        <v>224</v>
      </c>
      <c r="F12" s="97">
        <v>179963.63</v>
      </c>
      <c r="G12" s="97"/>
      <c r="H12" s="97"/>
      <c r="I12" s="97"/>
      <c r="J12" s="97"/>
      <c r="K12" s="97">
        <v>25</v>
      </c>
      <c r="L12" s="97">
        <v>19210</v>
      </c>
    </row>
    <row r="13" spans="1:12" ht="15" customHeight="1">
      <c r="A13" s="87">
        <v>8</v>
      </c>
      <c r="B13" s="90" t="s">
        <v>18</v>
      </c>
      <c r="C13" s="97">
        <v>213</v>
      </c>
      <c r="D13" s="97">
        <v>163414.799999999</v>
      </c>
      <c r="E13" s="97">
        <v>203</v>
      </c>
      <c r="F13" s="97">
        <v>165402.2</v>
      </c>
      <c r="G13" s="97"/>
      <c r="H13" s="97"/>
      <c r="I13" s="97"/>
      <c r="J13" s="97"/>
      <c r="K13" s="97">
        <v>10</v>
      </c>
      <c r="L13" s="97">
        <v>7684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1536.8</v>
      </c>
      <c r="E14" s="97">
        <v>2</v>
      </c>
      <c r="F14" s="97">
        <v>1536.8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125</v>
      </c>
      <c r="D15" s="97">
        <v>56669.4999999999</v>
      </c>
      <c r="E15" s="97">
        <v>103</v>
      </c>
      <c r="F15" s="97">
        <v>43522.4</v>
      </c>
      <c r="G15" s="97"/>
      <c r="H15" s="97"/>
      <c r="I15" s="97"/>
      <c r="J15" s="97"/>
      <c r="K15" s="97">
        <v>22</v>
      </c>
      <c r="L15" s="97">
        <v>16520.6</v>
      </c>
    </row>
    <row r="16" spans="1:12" ht="21" customHeight="1">
      <c r="A16" s="87">
        <v>11</v>
      </c>
      <c r="B16" s="91" t="s">
        <v>78</v>
      </c>
      <c r="C16" s="97">
        <v>15</v>
      </c>
      <c r="D16" s="97">
        <v>14407.5</v>
      </c>
      <c r="E16" s="97">
        <v>1</v>
      </c>
      <c r="F16" s="97">
        <v>960.5</v>
      </c>
      <c r="G16" s="97"/>
      <c r="H16" s="97"/>
      <c r="I16" s="97"/>
      <c r="J16" s="97"/>
      <c r="K16" s="97">
        <v>14</v>
      </c>
      <c r="L16" s="97">
        <v>13447</v>
      </c>
    </row>
    <row r="17" spans="1:12" ht="21" customHeight="1">
      <c r="A17" s="87">
        <v>12</v>
      </c>
      <c r="B17" s="91" t="s">
        <v>79</v>
      </c>
      <c r="C17" s="97">
        <v>110</v>
      </c>
      <c r="D17" s="97">
        <v>42262</v>
      </c>
      <c r="E17" s="97">
        <v>102</v>
      </c>
      <c r="F17" s="97">
        <v>42561.9</v>
      </c>
      <c r="G17" s="97"/>
      <c r="H17" s="97"/>
      <c r="I17" s="97"/>
      <c r="J17" s="97"/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239</v>
      </c>
      <c r="D18" s="97">
        <v>45880.0999999998</v>
      </c>
      <c r="E18" s="97">
        <v>172</v>
      </c>
      <c r="F18" s="97">
        <v>33235.2999999999</v>
      </c>
      <c r="G18" s="97"/>
      <c r="H18" s="97"/>
      <c r="I18" s="97"/>
      <c r="J18" s="97"/>
      <c r="K18" s="97">
        <v>68</v>
      </c>
      <c r="L18" s="97">
        <v>12854.8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768.4</v>
      </c>
      <c r="E19" s="97">
        <v>8</v>
      </c>
      <c r="F19" s="97">
        <v>774.05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2</v>
      </c>
      <c r="F21" s="97">
        <f>SUM(F22:F23)</f>
        <v>6915.6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6915.6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8644.5</v>
      </c>
      <c r="E39" s="96">
        <f>SUM(E40,E47,E48,E49)</f>
        <v>6</v>
      </c>
      <c r="F39" s="96">
        <f>SUM(F40,F47,F48,F49)</f>
        <v>6347.8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8068.2</v>
      </c>
      <c r="E40" s="97">
        <f>SUM(E41,E44)</f>
        <v>5</v>
      </c>
      <c r="F40" s="97">
        <f>SUM(F41,F44)</f>
        <v>5771.5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8068.2</v>
      </c>
      <c r="E44" s="97">
        <v>5</v>
      </c>
      <c r="F44" s="97">
        <v>5771.5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6147.2</v>
      </c>
      <c r="E46" s="97">
        <v>4</v>
      </c>
      <c r="F46" s="97">
        <v>3850.5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37</v>
      </c>
      <c r="D50" s="96">
        <f>SUM(D51:D54)</f>
        <v>420.6</v>
      </c>
      <c r="E50" s="96">
        <f>SUM(E51:E54)</f>
        <v>37</v>
      </c>
      <c r="F50" s="96">
        <f>SUM(F51:F54)</f>
        <v>888.48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31</v>
      </c>
      <c r="D51" s="97">
        <v>178.56</v>
      </c>
      <c r="E51" s="97">
        <v>31</v>
      </c>
      <c r="F51" s="97">
        <v>646.2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11.52</v>
      </c>
      <c r="E54" s="97">
        <v>2</v>
      </c>
      <c r="F54" s="97">
        <v>11.76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977</v>
      </c>
      <c r="D55" s="96">
        <v>375268.000000007</v>
      </c>
      <c r="E55" s="96">
        <v>369</v>
      </c>
      <c r="F55" s="96">
        <v>144011.4</v>
      </c>
      <c r="G55" s="96"/>
      <c r="H55" s="96"/>
      <c r="I55" s="96">
        <v>977</v>
      </c>
      <c r="J55" s="96">
        <v>374814.200000007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2480</v>
      </c>
      <c r="D56" s="96">
        <f t="shared" si="0"/>
        <v>1795709.560000009</v>
      </c>
      <c r="E56" s="96">
        <f t="shared" si="0"/>
        <v>1551</v>
      </c>
      <c r="F56" s="96">
        <f t="shared" si="0"/>
        <v>1415114.71</v>
      </c>
      <c r="G56" s="96">
        <f t="shared" si="0"/>
        <v>0</v>
      </c>
      <c r="H56" s="96">
        <f t="shared" si="0"/>
        <v>0</v>
      </c>
      <c r="I56" s="96">
        <f t="shared" si="0"/>
        <v>977</v>
      </c>
      <c r="J56" s="96">
        <f t="shared" si="0"/>
        <v>374814.200000007</v>
      </c>
      <c r="K56" s="96">
        <f t="shared" si="0"/>
        <v>326</v>
      </c>
      <c r="L56" s="96">
        <f t="shared" si="0"/>
        <v>219413.42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&amp;L6346F396&amp;CФорма № 10, Підрозділ: Житомирський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316</v>
      </c>
      <c r="F4" s="93">
        <f>SUM(F5:F25)</f>
        <v>208079.52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32</v>
      </c>
      <c r="F5" s="95">
        <v>14407.5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218</v>
      </c>
      <c r="F7" s="95">
        <v>137400.5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12</v>
      </c>
      <c r="F9" s="95">
        <v>12486.5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8118.02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1152.6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28</v>
      </c>
      <c r="F13" s="95">
        <v>20683.2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3842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9220.8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&amp;L6346F396&amp;CФорма № 10, Підрозділ: Житомирський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Morey9</cp:lastModifiedBy>
  <cp:lastPrinted>2018-03-15T14:08:04Z</cp:lastPrinted>
  <dcterms:created xsi:type="dcterms:W3CDTF">2015-09-09T10:27:37Z</dcterms:created>
  <dcterms:modified xsi:type="dcterms:W3CDTF">2020-01-20T16:11:42Z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6346F396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