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<sst xmlns="http://schemas.openxmlformats.org/spreadsheetml/2006/main" count="314" uniqueCount="253">
  <si>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</si>
  <si>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</si>
  <si>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</si>
  <si>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</si>
  <si>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</si>
  <si>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</si>
  <si>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</si>
  <si>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</si>
  <si>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</si>
  <si>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</si>
  <si>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</si>
  <si>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</si>
  <si>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</si>
  <si>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</si>
  <si>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</si>
  <si>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</si>
  <si>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</si>
  <si>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</si>
  <si>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</si>
  <si>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</si>
  <si>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</si>
  <si>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</si>
  <si>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</si>
  <si>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</si>
  <si>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</si>
  <si>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</si>
  <si>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</si>
  <si>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</si>
  <si>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</si>
  <si>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</si>
  <si>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</si>
  <si>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</si>
  <si>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</si>
  <si>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</si>
  <si>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</si>
  <si>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</si>
  <si>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</si>
  <si>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</si>
  <si>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</si>
  <si>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</si>
  <si>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</si>
  <si>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</si>
  <si>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</si>
  <si>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</si>
  <si>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</si>
  <si>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</si>
  <si>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</si>
  <si>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</si>
  <si>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</si>
  <si>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</si>
  <si>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</si>
  <si>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</si>
  <si>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</si>
  <si>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</si>
  <si>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</si>
  <si>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</si>
  <si>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</si>
  <si>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</si>
  <si>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</si>
  <si>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</si>
  <si>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</si>
  <si>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</si>
  <si>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</si>
  <si>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</si>
  <si>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</si>
  <si>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</si>
  <si>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</si>
  <si>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</si>
  <si>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</si>
  <si>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</si>
  <si>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</si>
  <si>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</si>
  <si>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</si>
  <si>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</si>
  <si>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</si>
  <si>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</si>
  <si>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</si>
  <si>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</si>
  <si>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</si>
  <si>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</si>
  <si>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</si>
  <si>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</si>
  <si>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</si>
  <si>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</si>
  <si>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</si>
  <si>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</si>
  <si>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</si>
  <si>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</si>
  <si>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</si>
  <si>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</si>
  <si>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</si>
  <si>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</si>
  <si>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</si>
  <si>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</si>
  <si>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</si>
  <si>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</si>
  <si>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</si>
  <si>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</si>
  <si>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</si>
  <si>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</si>
  <si>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</si>
  <si>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</si>
  <si>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</si>
  <si>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</si>
  <si>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</si>
  <si>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</si>
  <si>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</si>
  <si>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</si>
  <si>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</si>
  <si>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</si>
  <si>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</si>
  <si>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</si>
  <si>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</si>
  <si>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</si>
  <si>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</si>
  <si>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</si>
  <si>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</si>
  <si>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</si>
  <si>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</si>
  <si>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</si>
  <si>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</si>
  <si>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</si>
  <si>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</si>
  <si>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</si>
  <si>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</si>
  <si>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</si>
  <si>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</si>
  <si>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</si>
  <si>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</si>
  <si>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</si>
  <si>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</si>
  <si>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</si>
  <si>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</si>
  <si>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</si>
  <si>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</si>
  <si>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</si>
  <si>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</si>
  <si>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</si>
  <si>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</si>
  <si>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</si>
  <si>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</si>
  <si>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</si>
  <si>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</si>
  <si>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</si>
  <si>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</si>
  <si>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</si>
  <si>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</si>
  <si>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</si>
  <si>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</si>
  <si>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</si>
  <si>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</si>
  <si>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</si>
  <si>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</si>
  <si>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</si>
  <si>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</si>
  <si>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</si>
  <si>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</si>
  <si>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</si>
  <si>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</si>
  <si>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</si>
  <si>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</si>
  <si>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</si>
  <si>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</si>
  <si>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</si>
  <si>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</si>
  <si>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</si>
  <si>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</si>
  <si>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</si>
  <si>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</si>
  <si>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</si>
  <si>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</si>
  <si>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</si>
  <si>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</si>
  <si>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</si>
  <si>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</si>
  <si>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</si>
  <si>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</si>
  <si>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</si>
  <si>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</si>
  <si>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</si>
  <si>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</si>
  <si>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</si>
  <si>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</si>
  <si>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</si>
  <si>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</si>
  <si>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</si>
  <si>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</si>
  <si>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</si>
  <si>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</si>
  <si>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</si>
  <si>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</si>
  <si>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</si>
  <si>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</si>
  <si>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</si>
  <si>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</si>
  <si>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</si>
  <si>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</si>
  <si>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</si>
  <si>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</si>
  <si>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</si>
  <si>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</si>
  <si>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</si>
  <si>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</si>
  <si>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</si>
  <si>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</si>
  <si>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</si>
  <si>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</si>
  <si>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</si>
  <si>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</si>
  <si>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</si>
  <si>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</si>
  <si>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</si>
  <si>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</si>
  <si>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</si>
  <si>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</si>
  <si>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</si>
  <si>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</si>
  <si>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</si>
  <si>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</si>
  <si>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</si>
  <si>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</si>
  <si>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</si>
  <si>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</si>
  <si>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</si>
  <si>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</si>
  <si>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</si>
  <si>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</si>
  <si>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</si>
  <si>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</si>
  <si>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</si>
  <si>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</si>
  <si>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</si>
  <si>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</si>
  <si>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</si>
  <si>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</si>
  <si>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</si>
  <si>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</si>
  <si>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</si>
  <si>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</si>
  <si>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</si>
  <si>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</si>
  <si>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</si>
  <si>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</si>
  <si>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</si>
  <si>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</si>
  <si>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Н.В. Мосійчук</t>
  </si>
  <si>
    <t>Г.А. Лех</t>
  </si>
  <si>
    <t>5 січня 2016 року</t>
  </si>
  <si>
    <t>2015 рік</t>
  </si>
  <si>
    <t>Житомирський районний суд Житомирської області</t>
  </si>
  <si>
    <t>10031. Житомирська область</t>
  </si>
  <si>
    <t>м. Житомир</t>
  </si>
  <si>
    <t>вул. Щорса. 92</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</si>
</sst>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19"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3" t="s">
        <v>161</v>
      </c>
      <c r="E2" s="173"/>
      <c r="F2" s="173"/>
      <c r="G2" s="173"/>
      <c r="H2" s="173"/>
      <c r="I2" s="173"/>
      <c r="J2" s="173"/>
      <c r="K2" s="173"/>
      <c r="L2" s="173"/>
      <c r="M2" s="173"/>
      <c r="N2" s="173"/>
    </row>
    <row r="3" spans="4:14" ht="9.75" customHeight="1">
      <c r="D3" s="43"/>
      <c r="E3" s="43"/>
      <c r="F3" s="43"/>
      <c r="G3" s="43"/>
      <c r="H3" s="43"/>
      <c r="I3" s="43"/>
      <c r="J3" s="43"/>
      <c r="K3" s="43"/>
      <c r="L3" s="43"/>
      <c r="M3" s="43"/>
      <c r="N3" s="43"/>
    </row>
    <row r="4" spans="1:19" ht="20.25">
      <c r="A4" s="189" t="s">
        <v>160</v>
      </c>
      <c r="B4" s="189"/>
      <c r="C4" s="189"/>
      <c r="D4" s="189"/>
      <c r="E4" s="189"/>
      <c r="F4" s="189"/>
      <c r="G4" s="189"/>
      <c r="H4" s="189"/>
      <c r="I4" s="189"/>
      <c r="J4" s="189"/>
      <c r="K4" s="189"/>
      <c r="L4" s="189"/>
      <c r="M4" s="189"/>
      <c r="N4" s="189"/>
      <c r="O4" s="41"/>
      <c r="P4" s="37"/>
      <c r="Q4" s="37"/>
      <c r="R4" s="37"/>
      <c r="S4" s="37"/>
    </row>
    <row r="6" spans="1:14" ht="30.75" customHeight="1">
      <c r="A6" s="190" t="s">
        <v>14</v>
      </c>
      <c r="B6" s="63"/>
      <c r="C6" s="185" t="s">
        <v>8</v>
      </c>
      <c r="D6" s="185"/>
      <c r="E6" s="182" t="s">
        <v>126</v>
      </c>
      <c r="F6" s="182"/>
      <c r="G6" s="182" t="s">
        <v>102</v>
      </c>
      <c r="H6" s="182"/>
      <c r="I6" s="182"/>
      <c r="J6" s="182"/>
      <c r="K6" s="182"/>
      <c r="L6" s="182"/>
      <c r="M6" s="182" t="s">
        <v>170</v>
      </c>
      <c r="N6" s="174" t="s">
        <v>91</v>
      </c>
    </row>
    <row r="7" spans="1:19" ht="15.75" customHeight="1">
      <c r="A7" s="191"/>
      <c r="B7" s="63"/>
      <c r="C7" s="185"/>
      <c r="D7" s="185"/>
      <c r="E7" s="182" t="s">
        <v>101</v>
      </c>
      <c r="F7" s="188" t="s">
        <v>168</v>
      </c>
      <c r="G7" s="182" t="s">
        <v>101</v>
      </c>
      <c r="H7" s="188" t="s">
        <v>0</v>
      </c>
      <c r="I7" s="188"/>
      <c r="J7" s="188"/>
      <c r="K7" s="188"/>
      <c r="L7" s="188"/>
      <c r="M7" s="182"/>
      <c r="N7" s="174"/>
      <c r="O7" s="42"/>
      <c r="P7" s="42"/>
      <c r="Q7" s="42"/>
      <c r="R7" s="42"/>
      <c r="S7" s="42"/>
    </row>
    <row r="8" spans="1:19" ht="101.25" customHeight="1">
      <c r="A8" s="192"/>
      <c r="B8" s="63"/>
      <c r="C8" s="185"/>
      <c r="D8" s="185"/>
      <c r="E8" s="182"/>
      <c r="F8" s="182"/>
      <c r="G8" s="182"/>
      <c r="H8" s="76" t="s">
        <v>103</v>
      </c>
      <c r="I8" s="76" t="s">
        <v>87</v>
      </c>
      <c r="J8" s="97" t="s">
        <v>169</v>
      </c>
      <c r="K8" s="97" t="s">
        <v>89</v>
      </c>
      <c r="L8" s="105" t="s">
        <v>90</v>
      </c>
      <c r="M8" s="182"/>
      <c r="N8" s="174"/>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73</v>
      </c>
      <c r="F10" s="113">
        <v>63</v>
      </c>
      <c r="G10" s="113">
        <v>73</v>
      </c>
      <c r="H10" s="113">
        <v>14</v>
      </c>
      <c r="I10" s="113">
        <v>1</v>
      </c>
      <c r="J10" s="113">
        <v>2</v>
      </c>
      <c r="K10" s="113">
        <v>56</v>
      </c>
      <c r="L10" s="113"/>
      <c r="M10" s="117"/>
      <c r="N10" s="98"/>
      <c r="O10" s="120">
        <f>E10-F10</f>
        <v>10</v>
      </c>
      <c r="P10" s="42"/>
      <c r="Q10" s="42"/>
      <c r="R10" s="42"/>
      <c r="S10" s="42"/>
      <c r="T10" s="32"/>
    </row>
    <row r="11" spans="1:20" ht="18.75" customHeight="1">
      <c r="A11" s="90">
        <v>2</v>
      </c>
      <c r="B11" s="63"/>
      <c r="C11" s="178" t="s">
        <v>139</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7"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5" t="s">
        <v>158</v>
      </c>
      <c r="D15" s="175"/>
      <c r="E15" s="113">
        <v>1</v>
      </c>
      <c r="F15" s="113">
        <v>1</v>
      </c>
      <c r="G15" s="113">
        <v>1</v>
      </c>
      <c r="H15" s="113"/>
      <c r="I15" s="113"/>
      <c r="J15" s="113"/>
      <c r="K15" s="113">
        <v>1</v>
      </c>
      <c r="L15" s="113"/>
      <c r="M15" s="113"/>
      <c r="N15" s="113" t="s">
        <v>147</v>
      </c>
      <c r="O15" s="120">
        <f t="shared" si="0"/>
        <v>0</v>
      </c>
      <c r="P15" s="77"/>
      <c r="Q15" s="77"/>
      <c r="R15" s="77"/>
      <c r="S15" s="77"/>
    </row>
    <row r="16" spans="1:19" s="3" customFormat="1" ht="19.5" customHeight="1">
      <c r="A16" s="107">
        <v>7</v>
      </c>
      <c r="B16" s="108"/>
      <c r="C16" s="184"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v>1</v>
      </c>
      <c r="F21" s="113">
        <v>1</v>
      </c>
      <c r="G21" s="113">
        <v>1</v>
      </c>
      <c r="H21" s="113"/>
      <c r="I21" s="113"/>
      <c r="J21" s="113"/>
      <c r="K21" s="113">
        <v>1</v>
      </c>
      <c r="L21" s="113"/>
      <c r="M21" s="113"/>
      <c r="N21" s="113" t="s">
        <v>147</v>
      </c>
      <c r="O21" s="120">
        <f t="shared" si="0"/>
        <v>0</v>
      </c>
      <c r="P21" s="24"/>
      <c r="Q21" s="77"/>
      <c r="R21" s="77"/>
      <c r="S21" s="77"/>
    </row>
    <row r="22" spans="1:19" ht="30" customHeight="1">
      <c r="A22" s="90">
        <v>13</v>
      </c>
      <c r="B22" s="63"/>
      <c r="C22" s="183" t="s">
        <v>140</v>
      </c>
      <c r="D22" s="183"/>
      <c r="E22" s="119">
        <v>2</v>
      </c>
      <c r="F22" s="119">
        <v>2</v>
      </c>
      <c r="G22" s="113">
        <v>2</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76</v>
      </c>
      <c r="F23" s="113">
        <f>F10+F12+F15+F22</f>
        <v>66</v>
      </c>
      <c r="G23" s="113">
        <f>G10+G12+G15+G22</f>
        <v>76</v>
      </c>
      <c r="H23" s="113">
        <f>H10+H15</f>
        <v>14</v>
      </c>
      <c r="I23" s="113">
        <f>I10+I15</f>
        <v>1</v>
      </c>
      <c r="J23" s="113">
        <f>J10+J12+J15</f>
        <v>2</v>
      </c>
      <c r="K23" s="113">
        <f>K10+K12+K15</f>
        <v>57</v>
      </c>
      <c r="L23" s="113">
        <f>L10+L12+L15+L22</f>
        <v>0</v>
      </c>
      <c r="M23" s="119">
        <f>M10+M12+M15+M22</f>
        <v>0</v>
      </c>
      <c r="N23" s="119">
        <f>N10</f>
        <v>0</v>
      </c>
      <c r="O23" s="120">
        <f t="shared" si="0"/>
        <v>10</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90" t="s">
        <v>14</v>
      </c>
      <c r="C27" s="185" t="s">
        <v>99</v>
      </c>
      <c r="D27" s="185"/>
      <c r="E27" s="185"/>
      <c r="F27" s="194" t="s">
        <v>100</v>
      </c>
      <c r="G27" s="195"/>
      <c r="H27" s="196" t="s">
        <v>88</v>
      </c>
      <c r="I27" s="197"/>
      <c r="J27" s="197"/>
      <c r="K27" s="197"/>
      <c r="L27" s="197"/>
      <c r="M27" s="198"/>
      <c r="N27" s="182" t="s">
        <v>150</v>
      </c>
    </row>
    <row r="28" spans="1:14" ht="15.75" customHeight="1">
      <c r="A28" s="191"/>
      <c r="C28" s="185"/>
      <c r="D28" s="185"/>
      <c r="E28" s="185"/>
      <c r="F28" s="171" t="s">
        <v>101</v>
      </c>
      <c r="G28" s="176" t="s">
        <v>168</v>
      </c>
      <c r="H28" s="199" t="s">
        <v>101</v>
      </c>
      <c r="I28" s="180" t="s">
        <v>0</v>
      </c>
      <c r="J28" s="181"/>
      <c r="K28" s="181"/>
      <c r="L28" s="181"/>
      <c r="M28" s="179"/>
      <c r="N28" s="182"/>
    </row>
    <row r="29" spans="1:14" ht="58.5" customHeight="1">
      <c r="A29" s="192"/>
      <c r="C29" s="185"/>
      <c r="D29" s="185"/>
      <c r="E29" s="185"/>
      <c r="F29" s="172"/>
      <c r="G29" s="177"/>
      <c r="H29" s="177"/>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72</v>
      </c>
      <c r="G31" s="121">
        <v>61</v>
      </c>
      <c r="H31" s="121">
        <v>58</v>
      </c>
      <c r="I31" s="121">
        <v>48</v>
      </c>
      <c r="J31" s="121">
        <v>33</v>
      </c>
      <c r="K31" s="121">
        <v>5</v>
      </c>
      <c r="L31" s="121">
        <v>4</v>
      </c>
      <c r="M31" s="121">
        <v>8</v>
      </c>
      <c r="N31" s="121">
        <v>14</v>
      </c>
    </row>
    <row r="32" spans="1:14" ht="17.25" customHeight="1">
      <c r="A32" s="90">
        <v>2</v>
      </c>
      <c r="C32" s="178" t="s">
        <v>119</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&amp;L634C367D&amp;CФорма № 2-А, Підрозділ: Житомирський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2</v>
      </c>
      <c r="E8" s="98">
        <v>2</v>
      </c>
      <c r="F8" s="115">
        <v>2</v>
      </c>
      <c r="G8" s="116">
        <v>2</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v>
      </c>
      <c r="D9" s="98">
        <v>1</v>
      </c>
      <c r="E9" s="98"/>
      <c r="F9" s="98"/>
      <c r="G9" s="98"/>
      <c r="H9" s="98"/>
      <c r="I9" s="98"/>
      <c r="J9" s="98"/>
      <c r="K9" s="116">
        <v>2</v>
      </c>
      <c r="L9" s="98">
        <v>1</v>
      </c>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v>
      </c>
      <c r="D10" s="98">
        <v>1</v>
      </c>
      <c r="E10" s="98"/>
      <c r="F10" s="98"/>
      <c r="G10" s="98"/>
      <c r="H10" s="98"/>
      <c r="I10" s="98"/>
      <c r="J10" s="98"/>
      <c r="K10" s="116">
        <v>2</v>
      </c>
      <c r="L10" s="98">
        <v>1</v>
      </c>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3</v>
      </c>
      <c r="D12" s="98">
        <v>9</v>
      </c>
      <c r="E12" s="98">
        <v>12</v>
      </c>
      <c r="F12" s="98">
        <v>11</v>
      </c>
      <c r="G12" s="98">
        <v>5</v>
      </c>
      <c r="H12" s="98"/>
      <c r="I12" s="98"/>
      <c r="J12" s="98">
        <v>1</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3</v>
      </c>
      <c r="D24" s="98">
        <v>9</v>
      </c>
      <c r="E24" s="98">
        <v>12</v>
      </c>
      <c r="F24" s="98">
        <v>11</v>
      </c>
      <c r="G24" s="98">
        <v>5</v>
      </c>
      <c r="H24" s="98"/>
      <c r="I24" s="98"/>
      <c r="J24" s="98">
        <v>1</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v>
      </c>
      <c r="D25" s="98">
        <v>6</v>
      </c>
      <c r="E25" s="98">
        <v>9</v>
      </c>
      <c r="F25" s="98">
        <v>8</v>
      </c>
      <c r="G25" s="98">
        <v>3</v>
      </c>
      <c r="H25" s="98"/>
      <c r="I25" s="98"/>
      <c r="J25" s="98">
        <v>1</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1</v>
      </c>
      <c r="E26" s="98">
        <v>1</v>
      </c>
      <c r="F26" s="98">
        <v>1</v>
      </c>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4</v>
      </c>
      <c r="E30" s="98">
        <v>3</v>
      </c>
      <c r="F30" s="98">
        <v>2</v>
      </c>
      <c r="G30" s="98">
        <v>2</v>
      </c>
      <c r="H30" s="98"/>
      <c r="I30" s="98"/>
      <c r="J30" s="98">
        <v>1</v>
      </c>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2</v>
      </c>
      <c r="E34" s="98">
        <v>2</v>
      </c>
      <c r="F34" s="98">
        <v>1</v>
      </c>
      <c r="G34" s="98">
        <v>1</v>
      </c>
      <c r="H34" s="98"/>
      <c r="I34" s="98"/>
      <c r="J34" s="98">
        <v>1</v>
      </c>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2</v>
      </c>
      <c r="E40" s="98">
        <v>1</v>
      </c>
      <c r="F40" s="98">
        <v>1</v>
      </c>
      <c r="G40" s="98">
        <v>1</v>
      </c>
      <c r="H40" s="98"/>
      <c r="I40" s="98"/>
      <c r="J40" s="98"/>
      <c r="K40" s="116">
        <v>1</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2</v>
      </c>
      <c r="E42" s="98">
        <v>1</v>
      </c>
      <c r="F42" s="98">
        <v>1</v>
      </c>
      <c r="G42" s="98">
        <v>1</v>
      </c>
      <c r="H42" s="98"/>
      <c r="I42" s="98"/>
      <c r="J42" s="98"/>
      <c r="K42" s="116">
        <v>1</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v>
      </c>
      <c r="D43" s="98">
        <v>16</v>
      </c>
      <c r="E43" s="98">
        <v>13</v>
      </c>
      <c r="F43" s="98">
        <v>9</v>
      </c>
      <c r="G43" s="98">
        <v>6</v>
      </c>
      <c r="H43" s="98">
        <v>1</v>
      </c>
      <c r="I43" s="98">
        <v>1</v>
      </c>
      <c r="J43" s="98">
        <v>2</v>
      </c>
      <c r="K43" s="116">
        <v>6</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v>15</v>
      </c>
      <c r="E45" s="98">
        <v>11</v>
      </c>
      <c r="F45" s="98">
        <v>7</v>
      </c>
      <c r="G45" s="98">
        <v>5</v>
      </c>
      <c r="H45" s="98">
        <v>1</v>
      </c>
      <c r="I45" s="98">
        <v>1</v>
      </c>
      <c r="J45" s="98">
        <v>2</v>
      </c>
      <c r="K45" s="116">
        <v>6</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v>12</v>
      </c>
      <c r="E46" s="98">
        <v>10</v>
      </c>
      <c r="F46" s="98">
        <v>6</v>
      </c>
      <c r="G46" s="98">
        <v>4</v>
      </c>
      <c r="H46" s="98">
        <v>1</v>
      </c>
      <c r="I46" s="98">
        <v>1</v>
      </c>
      <c r="J46" s="98">
        <v>2</v>
      </c>
      <c r="K46" s="116">
        <v>3</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c r="E48" s="98">
        <v>1</v>
      </c>
      <c r="F48" s="98">
        <v>1</v>
      </c>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v>1</v>
      </c>
      <c r="E52" s="98">
        <v>1</v>
      </c>
      <c r="F52" s="98">
        <v>1</v>
      </c>
      <c r="G52" s="98"/>
      <c r="H52" s="98"/>
      <c r="I52" s="98"/>
      <c r="J52" s="98"/>
      <c r="K52" s="116">
        <v>1</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v>1</v>
      </c>
      <c r="D58" s="98"/>
      <c r="E58" s="98">
        <v>1</v>
      </c>
      <c r="F58" s="98">
        <v>1</v>
      </c>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v>1</v>
      </c>
      <c r="D60" s="98"/>
      <c r="E60" s="98">
        <v>1</v>
      </c>
      <c r="F60" s="98">
        <v>1</v>
      </c>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26</v>
      </c>
      <c r="E88" s="98">
        <v>24</v>
      </c>
      <c r="F88" s="98">
        <v>20</v>
      </c>
      <c r="G88" s="98">
        <v>18</v>
      </c>
      <c r="H88" s="98"/>
      <c r="I88" s="98">
        <v>4</v>
      </c>
      <c r="J88" s="98"/>
      <c r="K88" s="116">
        <v>4</v>
      </c>
      <c r="L88" s="98"/>
      <c r="M88" s="98">
        <v>58153</v>
      </c>
      <c r="N88" s="112">
        <v>85</v>
      </c>
      <c r="O88" s="98"/>
    </row>
    <row r="89" spans="1:16" s="4" customFormat="1" ht="33" customHeight="1">
      <c r="A89" s="44">
        <v>82</v>
      </c>
      <c r="B89" s="129" t="s">
        <v>196</v>
      </c>
      <c r="C89" s="112"/>
      <c r="D89" s="98">
        <v>2</v>
      </c>
      <c r="E89" s="98">
        <v>2</v>
      </c>
      <c r="F89" s="98">
        <v>2</v>
      </c>
      <c r="G89" s="98">
        <v>1</v>
      </c>
      <c r="H89" s="98"/>
      <c r="I89" s="98"/>
      <c r="J89" s="98"/>
      <c r="K89" s="116"/>
      <c r="L89" s="98"/>
      <c r="M89" s="98"/>
      <c r="N89" s="112"/>
      <c r="O89" s="98"/>
      <c r="P89" s="60"/>
    </row>
    <row r="90" spans="1:16" s="4" customFormat="1" ht="69.75" customHeight="1">
      <c r="A90" s="46">
        <v>83</v>
      </c>
      <c r="B90" s="129" t="s">
        <v>195</v>
      </c>
      <c r="C90" s="112">
        <v>1</v>
      </c>
      <c r="D90" s="98">
        <v>7</v>
      </c>
      <c r="E90" s="98">
        <v>6</v>
      </c>
      <c r="F90" s="98">
        <v>6</v>
      </c>
      <c r="G90" s="98">
        <v>5</v>
      </c>
      <c r="H90" s="98"/>
      <c r="I90" s="98"/>
      <c r="J90" s="98"/>
      <c r="K90" s="116">
        <v>2</v>
      </c>
      <c r="L90" s="98"/>
      <c r="M90" s="98">
        <v>10962</v>
      </c>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6</v>
      </c>
      <c r="E94" s="98">
        <v>5</v>
      </c>
      <c r="F94" s="98">
        <v>5</v>
      </c>
      <c r="G94" s="98">
        <v>4</v>
      </c>
      <c r="H94" s="98"/>
      <c r="I94" s="98"/>
      <c r="J94" s="98"/>
      <c r="K94" s="116">
        <v>2</v>
      </c>
      <c r="L94" s="98"/>
      <c r="M94" s="98"/>
      <c r="N94" s="112"/>
      <c r="O94" s="98"/>
      <c r="P94" s="60"/>
    </row>
    <row r="95" spans="1:16" s="4" customFormat="1" ht="25.5" customHeight="1">
      <c r="A95" s="44">
        <v>88</v>
      </c>
      <c r="B95" s="129" t="s">
        <v>68</v>
      </c>
      <c r="C95" s="112">
        <v>1</v>
      </c>
      <c r="D95" s="98">
        <v>15</v>
      </c>
      <c r="E95" s="98">
        <v>15</v>
      </c>
      <c r="F95" s="98">
        <v>11</v>
      </c>
      <c r="G95" s="98">
        <v>11</v>
      </c>
      <c r="H95" s="98"/>
      <c r="I95" s="98">
        <v>4</v>
      </c>
      <c r="J95" s="98"/>
      <c r="K95" s="116">
        <v>1</v>
      </c>
      <c r="L95" s="98"/>
      <c r="M95" s="98">
        <v>9515</v>
      </c>
      <c r="N95" s="112">
        <v>85</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1</v>
      </c>
      <c r="D97" s="98">
        <v>6</v>
      </c>
      <c r="E97" s="98">
        <v>6</v>
      </c>
      <c r="F97" s="98">
        <v>5</v>
      </c>
      <c r="G97" s="98">
        <v>5</v>
      </c>
      <c r="H97" s="98"/>
      <c r="I97" s="98">
        <v>1</v>
      </c>
      <c r="J97" s="98"/>
      <c r="K97" s="116">
        <v>1</v>
      </c>
      <c r="L97" s="98"/>
      <c r="M97" s="98"/>
      <c r="N97" s="112"/>
      <c r="O97" s="98"/>
      <c r="P97" s="61"/>
    </row>
    <row r="98" spans="1:16" s="4" customFormat="1" ht="18.75" customHeight="1">
      <c r="A98" s="46">
        <v>91</v>
      </c>
      <c r="B98" s="130" t="s">
        <v>71</v>
      </c>
      <c r="C98" s="112"/>
      <c r="D98" s="98">
        <v>8</v>
      </c>
      <c r="E98" s="98">
        <v>8</v>
      </c>
      <c r="F98" s="98">
        <v>5</v>
      </c>
      <c r="G98" s="98">
        <v>5</v>
      </c>
      <c r="H98" s="98"/>
      <c r="I98" s="98">
        <v>3</v>
      </c>
      <c r="J98" s="98"/>
      <c r="K98" s="116"/>
      <c r="L98" s="98"/>
      <c r="M98" s="98">
        <v>9515</v>
      </c>
      <c r="N98" s="112">
        <v>85</v>
      </c>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v>1</v>
      </c>
      <c r="E100" s="98"/>
      <c r="F100" s="98"/>
      <c r="G100" s="98"/>
      <c r="H100" s="98"/>
      <c r="I100" s="98"/>
      <c r="J100" s="98"/>
      <c r="K100" s="116">
        <v>1</v>
      </c>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v>1</v>
      </c>
      <c r="E103" s="98">
        <v>2</v>
      </c>
      <c r="F103" s="98">
        <v>2</v>
      </c>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v>
      </c>
      <c r="D108" s="98">
        <v>1</v>
      </c>
      <c r="E108" s="98">
        <v>2</v>
      </c>
      <c r="F108" s="98">
        <v>2</v>
      </c>
      <c r="G108" s="98"/>
      <c r="H108" s="98"/>
      <c r="I108" s="98"/>
      <c r="J108" s="98"/>
      <c r="K108" s="116"/>
      <c r="L108" s="98"/>
      <c r="M108" s="98"/>
      <c r="N108" s="112"/>
      <c r="O108" s="98"/>
      <c r="P108" s="61"/>
    </row>
    <row r="109" spans="1:15" s="101" customFormat="1" ht="28.5" customHeight="1">
      <c r="A109" s="44">
        <v>102</v>
      </c>
      <c r="B109" s="131" t="s">
        <v>78</v>
      </c>
      <c r="C109" s="112"/>
      <c r="D109" s="98">
        <v>1</v>
      </c>
      <c r="E109" s="98">
        <v>1</v>
      </c>
      <c r="F109" s="98">
        <v>1</v>
      </c>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1</v>
      </c>
      <c r="E111" s="98">
        <v>1</v>
      </c>
      <c r="F111" s="98">
        <v>1</v>
      </c>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11</v>
      </c>
      <c r="D114" s="112">
        <f aca="true" t="shared" si="0" ref="D114:O114">SUM(D8,D9,D12,D29,D30,D43,D49,D52,D79,D88,D103,D109,D113)</f>
        <v>61</v>
      </c>
      <c r="E114" s="112">
        <f t="shared" si="0"/>
        <v>58</v>
      </c>
      <c r="F114" s="112">
        <f t="shared" si="0"/>
        <v>48</v>
      </c>
      <c r="G114" s="112">
        <f t="shared" si="0"/>
        <v>33</v>
      </c>
      <c r="H114" s="112">
        <f t="shared" si="0"/>
        <v>1</v>
      </c>
      <c r="I114" s="112">
        <f t="shared" si="0"/>
        <v>5</v>
      </c>
      <c r="J114" s="112">
        <f t="shared" si="0"/>
        <v>4</v>
      </c>
      <c r="K114" s="112">
        <f t="shared" si="0"/>
        <v>14</v>
      </c>
      <c r="L114" s="112">
        <f t="shared" si="0"/>
        <v>1</v>
      </c>
      <c r="M114" s="112">
        <f t="shared" si="0"/>
        <v>58153</v>
      </c>
      <c r="N114" s="112">
        <f t="shared" si="0"/>
        <v>85</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&amp;L634C367D&amp;CФорма № 2-А, Підрозділ: Житомирський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2</v>
      </c>
      <c r="F10" s="113">
        <v>2</v>
      </c>
      <c r="G10" s="122"/>
      <c r="H10" s="122"/>
      <c r="I10" s="114">
        <v>2</v>
      </c>
      <c r="J10" s="114"/>
      <c r="K10" s="114">
        <v>2</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2</v>
      </c>
      <c r="F15" s="76">
        <f>SUM(F10:F14)</f>
        <v>2</v>
      </c>
      <c r="G15" s="76">
        <f>SUM(G10:G14)</f>
        <v>0</v>
      </c>
      <c r="H15" s="76">
        <f>SUM(H10:H14)</f>
        <v>0</v>
      </c>
      <c r="I15" s="76">
        <f aca="true" t="shared" si="0" ref="I15:O15">SUM(I10:I14)</f>
        <v>2</v>
      </c>
      <c r="J15" s="76">
        <f t="shared" si="0"/>
        <v>0</v>
      </c>
      <c r="K15" s="76">
        <f t="shared" si="0"/>
        <v>2</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&amp;L634C367D&amp;CФорма № 2-А, Підрозділ: Житомирський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79" t="s">
        <v>96</v>
      </c>
      <c r="C5" s="280"/>
      <c r="D5" s="280"/>
      <c r="E5" s="280"/>
      <c r="F5" s="280"/>
      <c r="G5" s="280"/>
      <c r="H5" s="280"/>
      <c r="I5" s="280"/>
      <c r="J5" s="281"/>
      <c r="K5" s="123">
        <v>4</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22</v>
      </c>
      <c r="L15" s="33"/>
      <c r="M15" s="23"/>
      <c r="N15" s="20"/>
      <c r="O15" s="20"/>
      <c r="P15" s="20"/>
    </row>
    <row r="16" spans="1:16" s="10" customFormat="1" ht="20.25" customHeight="1">
      <c r="A16" s="2">
        <v>12</v>
      </c>
      <c r="B16" s="306"/>
      <c r="C16" s="269" t="s">
        <v>130</v>
      </c>
      <c r="D16" s="270"/>
      <c r="E16" s="270"/>
      <c r="F16" s="270"/>
      <c r="G16" s="270"/>
      <c r="H16" s="270"/>
      <c r="I16" s="270"/>
      <c r="J16" s="271"/>
      <c r="K16" s="125">
        <v>4</v>
      </c>
      <c r="L16" s="33"/>
      <c r="M16" s="23"/>
      <c r="N16" s="20"/>
      <c r="O16" s="20"/>
      <c r="P16" s="20"/>
    </row>
    <row r="17" spans="1:16" s="10" customFormat="1" ht="22.5" customHeight="1">
      <c r="A17" s="2">
        <v>13</v>
      </c>
      <c r="B17" s="306"/>
      <c r="C17" s="266" t="s">
        <v>146</v>
      </c>
      <c r="D17" s="267"/>
      <c r="E17" s="267"/>
      <c r="F17" s="267"/>
      <c r="G17" s="267"/>
      <c r="H17" s="267"/>
      <c r="I17" s="267"/>
      <c r="J17" s="268"/>
      <c r="K17" s="125">
        <v>32</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8</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247</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B11:B13"/>
    <mergeCell ref="B6:B10"/>
    <mergeCell ref="C12:J12"/>
    <mergeCell ref="B36:D36"/>
    <mergeCell ref="E36:G36"/>
    <mergeCell ref="C14:J14"/>
    <mergeCell ref="C13:J13"/>
    <mergeCell ref="S5:Z5"/>
    <mergeCell ref="C11:J11"/>
    <mergeCell ref="B26:J26"/>
    <mergeCell ref="C10:J10"/>
    <mergeCell ref="C9:J9"/>
    <mergeCell ref="B18:J18"/>
    <mergeCell ref="C21:J21"/>
    <mergeCell ref="C20:J20"/>
    <mergeCell ref="B20:B21"/>
    <mergeCell ref="B25:J25"/>
    <mergeCell ref="B22:J22"/>
    <mergeCell ref="B14:B17"/>
    <mergeCell ref="E8:J8"/>
    <mergeCell ref="C7:D8"/>
    <mergeCell ref="B3:K3"/>
    <mergeCell ref="B4:J4"/>
    <mergeCell ref="A2:K2"/>
    <mergeCell ref="B5:J5"/>
    <mergeCell ref="E7:J7"/>
    <mergeCell ref="C6:J6"/>
    <mergeCell ref="C17:J17"/>
    <mergeCell ref="C16:J16"/>
    <mergeCell ref="C15:J15"/>
    <mergeCell ref="B24:J24"/>
    <mergeCell ref="B23:J23"/>
    <mergeCell ref="B19:J19"/>
    <mergeCell ref="E29:G29"/>
    <mergeCell ref="I29:K29"/>
    <mergeCell ref="E30:G30"/>
    <mergeCell ref="I30:K30"/>
    <mergeCell ref="I32:K32"/>
    <mergeCell ref="E33:G33"/>
    <mergeCell ref="I33:K33"/>
    <mergeCell ref="I38:K38"/>
    <mergeCell ref="E37:G37"/>
    <mergeCell ref="E32:G32"/>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&amp;L634C367D&amp;CФорма № 2-А, Підрозділ: Житомирський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248</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249</v>
      </c>
      <c r="D24" s="349"/>
      <c r="E24" s="349"/>
      <c r="F24" s="349"/>
      <c r="G24" s="349"/>
      <c r="H24" s="349"/>
      <c r="I24" s="349"/>
      <c r="J24" s="350"/>
    </row>
    <row r="25" spans="1:10" ht="19.5" customHeight="1">
      <c r="A25" s="347" t="s">
        <v>182</v>
      </c>
      <c r="B25" s="348"/>
      <c r="C25" s="317" t="s">
        <v>250</v>
      </c>
      <c r="D25" s="317"/>
      <c r="E25" s="317"/>
      <c r="F25" s="317"/>
      <c r="G25" s="317"/>
      <c r="H25" s="317"/>
      <c r="I25" s="317"/>
      <c r="J25" s="318"/>
    </row>
    <row r="26" spans="1:10" ht="18.75" customHeight="1">
      <c r="A26" s="351" t="s">
        <v>251</v>
      </c>
      <c r="B26" s="352"/>
      <c r="C26" s="352"/>
      <c r="D26" s="352"/>
      <c r="E26" s="352"/>
      <c r="F26" s="352"/>
      <c r="G26" s="352"/>
      <c r="H26" s="352"/>
      <c r="I26" s="352"/>
      <c r="J26" s="353"/>
    </row>
    <row r="27" spans="1:10" ht="20.25" customHeight="1">
      <c r="A27" s="316" t="s">
        <v>252</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&amp;L634C367D&amp;C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2015-12-10T14:23:53Z</cp:lastPrinted>
  <dcterms:created xsi:type="dcterms:W3CDTF">2015-09-09T11:49:13Z</dcterms:created>
  <dcterms:modified xsi:type="dcterms:W3CDTF">2016-01-06T12:39:46Z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2-А_00278_4.2015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634C367D</vt:lpwstr>
  </property>
  <property fmtid="{D5CDD505-2E9C-101B-9397-08002B2CF9AE}" pid="10" name="Підрозд">
    <vt:lpwstr>Житомирський районний суд Житомирської області</vt:lpwstr>
  </property>
  <property fmtid="{D5CDD505-2E9C-101B-9397-08002B2CF9AE}" pid="11" name="ПідрозділDB">
    <vt:i4>0</vt:i4>
  </property>
  <property fmtid="{D5CDD505-2E9C-101B-9397-08002B2CF9AE}" pid="12" name="Підрозділ">
    <vt:i4>479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